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180" windowHeight="9792"/>
  </bookViews>
  <sheets>
    <sheet name="Flussi_firenze" sheetId="1" r:id="rId1"/>
    <sheet name="Varpend_firenze" sheetId="2" r:id="rId2"/>
  </sheets>
  <definedNames>
    <definedName name="_xlnm._FilterDatabase" localSheetId="0" hidden="1">Flussi_firenze!$A$5:$B$9</definedName>
    <definedName name="_xlnm._FilterDatabase" localSheetId="1" hidden="1">Varpend_firenze!$A$5:$E$5</definedName>
    <definedName name="_xlnm.Print_Area" localSheetId="0">Flussi_firenze!$A$1:$H$94</definedName>
    <definedName name="_xlnm.Print_Area" localSheetId="1">Varpend_firenze!$A$1:$E$29</definedName>
    <definedName name="_xlnm.Print_Titles" localSheetId="0">Flussi_firenze!$5:$5</definedName>
  </definedNames>
  <calcPr calcId="145621"/>
</workbook>
</file>

<file path=xl/calcChain.xml><?xml version="1.0" encoding="utf-8"?>
<calcChain xmlns="http://schemas.openxmlformats.org/spreadsheetml/2006/main">
  <c r="G71" i="1" l="1"/>
  <c r="H71" i="1"/>
  <c r="G73" i="1" s="1"/>
  <c r="G63" i="1"/>
  <c r="H63" i="1"/>
  <c r="G65" i="1" s="1"/>
  <c r="G36" i="1"/>
  <c r="H36" i="1"/>
  <c r="G38" i="1" s="1"/>
  <c r="G9" i="1"/>
  <c r="H9" i="1"/>
  <c r="G11" i="1" s="1"/>
  <c r="E21" i="2" l="1"/>
  <c r="E19" i="2"/>
  <c r="E13" i="2"/>
  <c r="E7" i="2"/>
  <c r="D88" i="1"/>
  <c r="C90" i="1" s="1"/>
  <c r="C88" i="1"/>
  <c r="F79" i="1"/>
  <c r="E81" i="1" s="1"/>
  <c r="E79" i="1"/>
  <c r="D79" i="1"/>
  <c r="C81" i="1" s="1"/>
  <c r="C79" i="1"/>
  <c r="F71" i="1"/>
  <c r="E73" i="1" s="1"/>
  <c r="E71" i="1"/>
  <c r="D71" i="1"/>
  <c r="C73" i="1" s="1"/>
  <c r="C71" i="1"/>
  <c r="F63" i="1"/>
  <c r="E65" i="1" s="1"/>
  <c r="E63" i="1"/>
  <c r="D63" i="1"/>
  <c r="C65" i="1" s="1"/>
  <c r="C63" i="1"/>
  <c r="D54" i="1"/>
  <c r="C56" i="1" s="1"/>
  <c r="C54" i="1"/>
  <c r="D45" i="1"/>
  <c r="C47" i="1" s="1"/>
  <c r="C45" i="1"/>
  <c r="F36" i="1"/>
  <c r="E38" i="1" s="1"/>
  <c r="E36" i="1"/>
  <c r="D36" i="1"/>
  <c r="C38" i="1" s="1"/>
  <c r="C36" i="1"/>
  <c r="D27" i="1"/>
  <c r="C29" i="1" s="1"/>
  <c r="C27" i="1"/>
  <c r="D18" i="1"/>
  <c r="C20" i="1" s="1"/>
  <c r="C18" i="1"/>
  <c r="F9" i="1"/>
  <c r="E11" i="1" s="1"/>
  <c r="E9" i="1"/>
  <c r="D9" i="1"/>
  <c r="C11" i="1" s="1"/>
  <c r="C9" i="1"/>
</calcChain>
</file>

<file path=xl/sharedStrings.xml><?xml version="1.0" encoding="utf-8"?>
<sst xmlns="http://schemas.openxmlformats.org/spreadsheetml/2006/main" count="132" uniqueCount="41">
  <si>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</si>
  <si>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</si>
  <si>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</si>
  <si>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</si>
  <si>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Iscritti 2015</t>
  </si>
  <si>
    <t>Definiti 2015</t>
  </si>
  <si>
    <t>Iscritti 2016</t>
  </si>
  <si>
    <t>Definiti 2016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</si>
  <si>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</si>
  <si>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</si>
  <si>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</si>
  <si>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</si>
  <si>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</si>
  <si>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</si>
  <si>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</si>
  <si>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</si>
  <si>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</si>
  <si>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</si>
  <si>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</si>
  <si>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</si>
  <si>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</si>
  <si>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</si>
  <si>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</si>
  <si>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</si>
  <si>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</si>
  <si>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</si>
  <si>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</si>
  <si>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</si>
  <si>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</si>
  <si>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</si>
  <si>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</si>
  <si>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Nell'osservare i valori si tenga conto che il periodo in esame è a cavallo della riforma della geografia giudiziaria e dell'introduzione del nuovo registro informatizzato del settore penale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</si>
  <si>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</si>
  <si>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</si>
  <si>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</si>
  <si>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Firenze</t>
  </si>
  <si>
    <t>Iscritti _x000D_
gen - mar 2017</t>
  </si>
  <si>
    <t>Definiti _x000D_
gen - mar 2017</t>
  </si>
  <si>
    <t>Pendenti al 31/12/2014</t>
  </si>
  <si>
    <t>Pendenti al 31/03/2017</t>
  </si>
  <si>
    <t>SETTORE PENALE. Anni 2015 - 31 marzo 2017, registro autori di reato noti.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</si>
</sst>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1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>
      <alignment horizontal="right"/>
    </xf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3" fontId="4" fillId="2" borderId="0" xfId="0" applyNumberFormat="1" applyFont="1" applyFill="1" applyBorder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Protection="1">
      <protection locked="0"/>
    </xf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3" fontId="10" fillId="2" borderId="8" xfId="2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3" fontId="10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0" fontId="12" fillId="2" borderId="0" xfId="2" applyFont="1" applyFill="1" applyBorder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>
      <alignment horizontal="right"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3" fontId="8" fillId="3" borderId="4" xfId="2" applyNumberFormat="1" applyFont="1" applyFill="1" applyBorder="1" applyAlignment="1" applyProtection="1">
      <alignment horizontal="right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</cellXfs>
  <cellStyles count="151">
    <cellStyle name="Normale" xfId="0" builtinId="0"/>
    <cellStyle name="Normale 10" xfId="3"/>
    <cellStyle name="Normale 10 2" xfId="4"/>
    <cellStyle name="Normale 10 2 2" xfId="5"/>
    <cellStyle name="Normale 10 3" xfId="6"/>
    <cellStyle name="Normale 10 4" xfId="7"/>
    <cellStyle name="Normale 11" xfId="8"/>
    <cellStyle name="Normale 12" xfId="9"/>
    <cellStyle name="Normale 13" xfId="10"/>
    <cellStyle name="Normale 13 2" xfId="11"/>
    <cellStyle name="Normale 14" xfId="12"/>
    <cellStyle name="Normale 14 2" xfId="13"/>
    <cellStyle name="Normale 15" xfId="14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7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showGridLines="0" tabSelected="1" zoomScale="85" zoomScaleNormal="85" workbookViewId="0">
      <selection activeCell="E26" sqref="E26"/>
    </sheetView>
  </sheetViews>
  <sheetFormatPr defaultColWidth="9.109375" defaultRowHeight="13.8" x14ac:dyDescent="0.3"/>
  <cols>
    <col min="1" max="1" width="19" style="2" customWidth="1"/>
    <col min="2" max="2" width="33.44140625" style="2" customWidth="1"/>
    <col min="3" max="3" width="9.109375" style="2" customWidth="1"/>
    <col min="4" max="4" width="9.44140625" style="2" customWidth="1"/>
    <col min="5" max="5" width="8.88671875" style="3" customWidth="1"/>
    <col min="6" max="6" width="9.44140625" style="3" customWidth="1"/>
    <col min="7" max="7" width="9.109375" style="2"/>
    <col min="8" max="8" width="9.109375" style="2" customWidth="1"/>
    <col min="9" max="9" width="9.109375" style="2"/>
    <col min="10" max="10" width="44.88671875" style="2" bestFit="1" customWidth="1"/>
    <col min="11" max="11" width="41.88671875" style="2" bestFit="1" customWidth="1"/>
    <col min="12" max="16384" width="9.109375" style="2"/>
  </cols>
  <sheetData>
    <row r="1" spans="1:8" ht="15.6" x14ac:dyDescent="0.3">
      <c r="A1" s="1" t="s">
        <v>0</v>
      </c>
    </row>
    <row r="2" spans="1:8" ht="14.4" x14ac:dyDescent="0.3">
      <c r="A2" s="4" t="s">
        <v>1</v>
      </c>
    </row>
    <row r="3" spans="1:8" x14ac:dyDescent="0.3">
      <c r="A3" s="5" t="s">
        <v>40</v>
      </c>
    </row>
    <row r="4" spans="1:8" ht="6.75" customHeight="1" x14ac:dyDescent="0.3"/>
    <row r="5" spans="1:8" ht="43.2" customHeight="1" x14ac:dyDescent="0.3">
      <c r="A5" s="6" t="s">
        <v>2</v>
      </c>
      <c r="B5" s="6" t="s">
        <v>3</v>
      </c>
      <c r="C5" s="7" t="s">
        <v>4</v>
      </c>
      <c r="D5" s="7" t="s">
        <v>5</v>
      </c>
      <c r="E5" s="8" t="s">
        <v>6</v>
      </c>
      <c r="F5" s="8" t="s">
        <v>7</v>
      </c>
      <c r="G5" s="7" t="s">
        <v>36</v>
      </c>
      <c r="H5" s="7" t="s">
        <v>37</v>
      </c>
    </row>
    <row r="6" spans="1:8" x14ac:dyDescent="0.3">
      <c r="A6" s="66" t="s">
        <v>8</v>
      </c>
      <c r="B6" s="9" t="s">
        <v>9</v>
      </c>
      <c r="C6" s="11">
        <v>5632</v>
      </c>
      <c r="D6" s="12">
        <v>4586</v>
      </c>
      <c r="E6" s="13">
        <v>6282</v>
      </c>
      <c r="F6" s="14">
        <v>4571</v>
      </c>
      <c r="G6" s="10">
        <v>1941</v>
      </c>
      <c r="H6" s="10">
        <v>1498</v>
      </c>
    </row>
    <row r="7" spans="1:8" x14ac:dyDescent="0.3">
      <c r="A7" s="66"/>
      <c r="B7" s="9" t="s">
        <v>10</v>
      </c>
      <c r="C7" s="11">
        <v>35</v>
      </c>
      <c r="D7" s="12">
        <v>25</v>
      </c>
      <c r="E7" s="13">
        <v>17</v>
      </c>
      <c r="F7" s="14">
        <v>26</v>
      </c>
      <c r="G7" s="10">
        <v>5</v>
      </c>
      <c r="H7" s="10">
        <v>5</v>
      </c>
    </row>
    <row r="8" spans="1:8" x14ac:dyDescent="0.3">
      <c r="A8" s="66"/>
      <c r="B8" s="9" t="s">
        <v>11</v>
      </c>
      <c r="C8" s="16">
        <v>31</v>
      </c>
      <c r="D8" s="12">
        <v>39</v>
      </c>
      <c r="E8" s="17">
        <v>27</v>
      </c>
      <c r="F8" s="14">
        <v>22</v>
      </c>
      <c r="G8" s="15">
        <v>8</v>
      </c>
      <c r="H8" s="15">
        <v>12</v>
      </c>
    </row>
    <row r="9" spans="1:8" x14ac:dyDescent="0.3">
      <c r="A9" s="66"/>
      <c r="B9" s="18" t="s">
        <v>12</v>
      </c>
      <c r="C9" s="19">
        <f t="shared" ref="C9:H9" si="0">SUM(C6:C8)</f>
        <v>5698</v>
      </c>
      <c r="D9" s="19">
        <f t="shared" si="0"/>
        <v>4650</v>
      </c>
      <c r="E9" s="20">
        <f t="shared" si="0"/>
        <v>6326</v>
      </c>
      <c r="F9" s="20">
        <f t="shared" si="0"/>
        <v>4619</v>
      </c>
      <c r="G9" s="20">
        <f t="shared" si="0"/>
        <v>1954</v>
      </c>
      <c r="H9" s="20">
        <f t="shared" si="0"/>
        <v>1515</v>
      </c>
    </row>
    <row r="10" spans="1:8" ht="7.2" customHeight="1" x14ac:dyDescent="0.3">
      <c r="A10" s="21"/>
      <c r="B10" s="22"/>
      <c r="C10" s="23"/>
      <c r="D10" s="23"/>
      <c r="E10" s="24"/>
      <c r="F10" s="24"/>
      <c r="G10" s="23"/>
      <c r="H10" s="23"/>
    </row>
    <row r="11" spans="1:8" ht="14.4" customHeight="1" x14ac:dyDescent="0.3">
      <c r="A11" s="21"/>
      <c r="B11" s="25" t="s">
        <v>13</v>
      </c>
      <c r="C11" s="64">
        <f>D9/C9</f>
        <v>0.81607581607581603</v>
      </c>
      <c r="D11" s="65"/>
      <c r="E11" s="62">
        <f>F9/E9</f>
        <v>0.73016123932975019</v>
      </c>
      <c r="F11" s="63"/>
      <c r="G11" s="62">
        <f>H9/G9</f>
        <v>0.77533265097236437</v>
      </c>
      <c r="H11" s="63"/>
    </row>
    <row r="12" spans="1:8" x14ac:dyDescent="0.3">
      <c r="C12" s="26"/>
      <c r="D12" s="26"/>
      <c r="E12" s="27"/>
      <c r="F12" s="27"/>
      <c r="G12" s="26"/>
      <c r="H12" s="26"/>
    </row>
    <row r="13" spans="1:8" x14ac:dyDescent="0.3">
      <c r="A13" s="66" t="s">
        <v>14</v>
      </c>
      <c r="B13" s="28" t="s">
        <v>15</v>
      </c>
      <c r="C13" s="29">
        <v>3</v>
      </c>
      <c r="D13" s="29">
        <v>0</v>
      </c>
      <c r="E13" s="30"/>
      <c r="F13" s="30"/>
      <c r="G13" s="29"/>
      <c r="H13" s="29"/>
    </row>
    <row r="14" spans="1:8" x14ac:dyDescent="0.3">
      <c r="A14" s="66" t="s">
        <v>16</v>
      </c>
      <c r="B14" s="28" t="s">
        <v>17</v>
      </c>
      <c r="C14" s="10">
        <v>49</v>
      </c>
      <c r="D14" s="10">
        <v>48</v>
      </c>
      <c r="E14" s="31">
        <v>45</v>
      </c>
      <c r="F14" s="31">
        <v>49</v>
      </c>
      <c r="G14" s="10">
        <v>28</v>
      </c>
      <c r="H14" s="10">
        <v>11</v>
      </c>
    </row>
    <row r="15" spans="1:8" x14ac:dyDescent="0.3">
      <c r="A15" s="66" t="s">
        <v>16</v>
      </c>
      <c r="B15" s="32" t="s">
        <v>18</v>
      </c>
      <c r="C15" s="10">
        <v>2464</v>
      </c>
      <c r="D15" s="10">
        <v>1981</v>
      </c>
      <c r="E15" s="31">
        <v>2583</v>
      </c>
      <c r="F15" s="31">
        <v>3499</v>
      </c>
      <c r="G15" s="10">
        <v>706</v>
      </c>
      <c r="H15" s="10">
        <v>596</v>
      </c>
    </row>
    <row r="16" spans="1:8" ht="21.6" x14ac:dyDescent="0.3">
      <c r="A16" s="66" t="s">
        <v>16</v>
      </c>
      <c r="B16" s="33" t="s">
        <v>19</v>
      </c>
      <c r="C16" s="10">
        <v>21</v>
      </c>
      <c r="D16" s="10">
        <v>30</v>
      </c>
      <c r="E16" s="31">
        <v>16</v>
      </c>
      <c r="F16" s="31">
        <v>15</v>
      </c>
      <c r="G16" s="10">
        <v>10</v>
      </c>
      <c r="H16" s="10">
        <v>6</v>
      </c>
    </row>
    <row r="17" spans="1:8" x14ac:dyDescent="0.3">
      <c r="A17" s="66" t="s">
        <v>16</v>
      </c>
      <c r="B17" s="34" t="s">
        <v>20</v>
      </c>
      <c r="C17" s="15">
        <v>5210</v>
      </c>
      <c r="D17" s="15">
        <v>4511</v>
      </c>
      <c r="E17" s="35">
        <v>4972</v>
      </c>
      <c r="F17" s="35">
        <v>8043</v>
      </c>
      <c r="G17" s="15">
        <v>1200</v>
      </c>
      <c r="H17" s="15">
        <v>1396</v>
      </c>
    </row>
    <row r="18" spans="1:8" x14ac:dyDescent="0.3">
      <c r="A18" s="66" t="s">
        <v>16</v>
      </c>
      <c r="B18" s="25" t="s">
        <v>12</v>
      </c>
      <c r="C18" s="36">
        <f t="shared" ref="C18:D18" si="1">SUM(C13:C17)</f>
        <v>7747</v>
      </c>
      <c r="D18" s="36">
        <f t="shared" si="1"/>
        <v>6570</v>
      </c>
      <c r="E18" s="37"/>
      <c r="F18" s="37"/>
      <c r="G18" s="37"/>
      <c r="H18" s="37"/>
    </row>
    <row r="19" spans="1:8" ht="6" customHeight="1" x14ac:dyDescent="0.3">
      <c r="A19" s="21"/>
      <c r="B19" s="38"/>
      <c r="C19" s="39"/>
      <c r="D19" s="39"/>
      <c r="E19" s="40"/>
      <c r="F19" s="40"/>
      <c r="G19" s="39"/>
      <c r="H19" s="39"/>
    </row>
    <row r="20" spans="1:8" ht="12.75" customHeight="1" x14ac:dyDescent="0.3">
      <c r="A20" s="21"/>
      <c r="B20" s="25" t="s">
        <v>13</v>
      </c>
      <c r="C20" s="64">
        <f>D18/C18</f>
        <v>0.84807022073060545</v>
      </c>
      <c r="D20" s="65"/>
      <c r="E20" s="62"/>
      <c r="F20" s="63"/>
      <c r="G20" s="62"/>
      <c r="H20" s="63"/>
    </row>
    <row r="21" spans="1:8" ht="7.5" customHeight="1" x14ac:dyDescent="0.3">
      <c r="A21" s="21"/>
      <c r="B21" s="38"/>
      <c r="C21" s="39"/>
      <c r="D21" s="39"/>
      <c r="E21" s="40"/>
      <c r="F21" s="40"/>
      <c r="G21" s="39"/>
      <c r="H21" s="39"/>
    </row>
    <row r="22" spans="1:8" x14ac:dyDescent="0.3">
      <c r="A22" s="66" t="s">
        <v>21</v>
      </c>
      <c r="B22" s="28" t="s">
        <v>15</v>
      </c>
      <c r="C22" s="10">
        <v>3</v>
      </c>
      <c r="D22" s="10">
        <v>2</v>
      </c>
      <c r="E22" s="31">
        <v>4</v>
      </c>
      <c r="F22" s="31">
        <v>7</v>
      </c>
      <c r="G22" s="10">
        <v>0</v>
      </c>
      <c r="H22" s="10">
        <v>0</v>
      </c>
    </row>
    <row r="23" spans="1:8" x14ac:dyDescent="0.3">
      <c r="A23" s="66"/>
      <c r="B23" s="28" t="s">
        <v>17</v>
      </c>
      <c r="C23" s="10">
        <v>232</v>
      </c>
      <c r="D23" s="10">
        <v>223</v>
      </c>
      <c r="E23" s="31">
        <v>189</v>
      </c>
      <c r="F23" s="31">
        <v>208</v>
      </c>
      <c r="G23" s="10">
        <v>74</v>
      </c>
      <c r="H23" s="10">
        <v>63</v>
      </c>
    </row>
    <row r="24" spans="1:8" x14ac:dyDescent="0.3">
      <c r="A24" s="66" t="s">
        <v>22</v>
      </c>
      <c r="B24" s="32" t="s">
        <v>18</v>
      </c>
      <c r="C24" s="10">
        <v>7598</v>
      </c>
      <c r="D24" s="10">
        <v>6395</v>
      </c>
      <c r="E24" s="31">
        <v>6531</v>
      </c>
      <c r="F24" s="31">
        <v>7616</v>
      </c>
      <c r="G24" s="10">
        <v>1867</v>
      </c>
      <c r="H24" s="10">
        <v>1648</v>
      </c>
    </row>
    <row r="25" spans="1:8" ht="21.6" x14ac:dyDescent="0.3">
      <c r="A25" s="66" t="s">
        <v>22</v>
      </c>
      <c r="B25" s="33" t="s">
        <v>19</v>
      </c>
      <c r="C25" s="10">
        <v>76</v>
      </c>
      <c r="D25" s="10">
        <v>82</v>
      </c>
      <c r="E25" s="31">
        <v>107</v>
      </c>
      <c r="F25" s="31">
        <v>68</v>
      </c>
      <c r="G25" s="10">
        <v>3</v>
      </c>
      <c r="H25" s="10">
        <v>37</v>
      </c>
    </row>
    <row r="26" spans="1:8" x14ac:dyDescent="0.3">
      <c r="A26" s="66" t="s">
        <v>22</v>
      </c>
      <c r="B26" s="34" t="s">
        <v>20</v>
      </c>
      <c r="C26" s="15">
        <v>12545</v>
      </c>
      <c r="D26" s="15">
        <v>14327</v>
      </c>
      <c r="E26" s="35"/>
      <c r="F26" s="35"/>
      <c r="G26" s="15"/>
      <c r="H26" s="15"/>
    </row>
    <row r="27" spans="1:8" x14ac:dyDescent="0.3">
      <c r="A27" s="66" t="s">
        <v>22</v>
      </c>
      <c r="B27" s="25" t="s">
        <v>12</v>
      </c>
      <c r="C27" s="19">
        <f t="shared" ref="C27:D27" si="2">SUM(C22:C26)</f>
        <v>20454</v>
      </c>
      <c r="D27" s="19">
        <f t="shared" si="2"/>
        <v>21029</v>
      </c>
      <c r="E27" s="20"/>
      <c r="F27" s="20"/>
      <c r="G27" s="20"/>
      <c r="H27" s="20"/>
    </row>
    <row r="28" spans="1:8" ht="6" customHeight="1" x14ac:dyDescent="0.3">
      <c r="A28" s="21"/>
      <c r="B28" s="41"/>
      <c r="C28" s="39"/>
      <c r="D28" s="39"/>
      <c r="E28" s="40"/>
      <c r="F28" s="40"/>
      <c r="G28" s="39"/>
      <c r="H28" s="39"/>
    </row>
    <row r="29" spans="1:8" ht="12.75" customHeight="1" x14ac:dyDescent="0.3">
      <c r="A29" s="21"/>
      <c r="B29" s="25" t="s">
        <v>13</v>
      </c>
      <c r="C29" s="64">
        <f>D27/C27</f>
        <v>1.0281118607607314</v>
      </c>
      <c r="D29" s="65"/>
      <c r="E29" s="62"/>
      <c r="F29" s="63"/>
      <c r="G29" s="62"/>
      <c r="H29" s="63"/>
    </row>
    <row r="30" spans="1:8" x14ac:dyDescent="0.3">
      <c r="C30" s="26"/>
      <c r="D30" s="26"/>
      <c r="E30" s="27"/>
      <c r="F30" s="27"/>
      <c r="G30" s="26"/>
      <c r="H30" s="26"/>
    </row>
    <row r="31" spans="1:8" x14ac:dyDescent="0.3">
      <c r="A31" s="66" t="s">
        <v>23</v>
      </c>
      <c r="B31" s="28" t="s">
        <v>15</v>
      </c>
      <c r="C31" s="29">
        <v>0</v>
      </c>
      <c r="D31" s="29">
        <v>0</v>
      </c>
      <c r="E31" s="30">
        <v>2</v>
      </c>
      <c r="F31" s="30">
        <v>1</v>
      </c>
      <c r="G31" s="29">
        <v>0</v>
      </c>
      <c r="H31" s="29">
        <v>0</v>
      </c>
    </row>
    <row r="32" spans="1:8" x14ac:dyDescent="0.3">
      <c r="A32" s="66"/>
      <c r="B32" s="28" t="s">
        <v>17</v>
      </c>
      <c r="C32" s="10">
        <v>63</v>
      </c>
      <c r="D32" s="10">
        <v>23</v>
      </c>
      <c r="E32" s="31">
        <v>50</v>
      </c>
      <c r="F32" s="31">
        <v>26</v>
      </c>
      <c r="G32" s="10">
        <v>11</v>
      </c>
      <c r="H32" s="10">
        <v>11</v>
      </c>
    </row>
    <row r="33" spans="1:8" x14ac:dyDescent="0.3">
      <c r="A33" s="66"/>
      <c r="B33" s="32" t="s">
        <v>18</v>
      </c>
      <c r="C33" s="10">
        <v>1777</v>
      </c>
      <c r="D33" s="10">
        <v>1287</v>
      </c>
      <c r="E33" s="31">
        <v>1760</v>
      </c>
      <c r="F33" s="31">
        <v>2240</v>
      </c>
      <c r="G33" s="10">
        <v>424</v>
      </c>
      <c r="H33" s="10">
        <v>432</v>
      </c>
    </row>
    <row r="34" spans="1:8" ht="21.6" x14ac:dyDescent="0.3">
      <c r="A34" s="66"/>
      <c r="B34" s="33" t="s">
        <v>19</v>
      </c>
      <c r="C34" s="10">
        <v>51</v>
      </c>
      <c r="D34" s="10">
        <v>34</v>
      </c>
      <c r="E34" s="31">
        <v>32</v>
      </c>
      <c r="F34" s="31">
        <v>52</v>
      </c>
      <c r="G34" s="10">
        <v>9</v>
      </c>
      <c r="H34" s="10">
        <v>8</v>
      </c>
    </row>
    <row r="35" spans="1:8" x14ac:dyDescent="0.3">
      <c r="A35" s="66"/>
      <c r="B35" s="34" t="s">
        <v>20</v>
      </c>
      <c r="C35" s="15">
        <v>3844</v>
      </c>
      <c r="D35" s="15">
        <v>2893</v>
      </c>
      <c r="E35" s="35">
        <v>3140</v>
      </c>
      <c r="F35" s="61">
        <v>5778</v>
      </c>
      <c r="G35" s="15">
        <v>924</v>
      </c>
      <c r="H35" s="15">
        <v>756</v>
      </c>
    </row>
    <row r="36" spans="1:8" x14ac:dyDescent="0.3">
      <c r="A36" s="66"/>
      <c r="B36" s="25" t="s">
        <v>12</v>
      </c>
      <c r="C36" s="19">
        <f t="shared" ref="C36:H36" si="3">SUM(C31:C35)</f>
        <v>5735</v>
      </c>
      <c r="D36" s="19">
        <f t="shared" si="3"/>
        <v>4237</v>
      </c>
      <c r="E36" s="20">
        <f t="shared" si="3"/>
        <v>4984</v>
      </c>
      <c r="F36" s="20">
        <f t="shared" si="3"/>
        <v>8097</v>
      </c>
      <c r="G36" s="20">
        <f t="shared" si="3"/>
        <v>1368</v>
      </c>
      <c r="H36" s="20">
        <f t="shared" si="3"/>
        <v>1207</v>
      </c>
    </row>
    <row r="37" spans="1:8" ht="8.25" customHeight="1" x14ac:dyDescent="0.3">
      <c r="A37" s="21"/>
      <c r="B37" s="38"/>
      <c r="C37" s="39"/>
      <c r="D37" s="39"/>
      <c r="E37" s="40"/>
      <c r="F37" s="40"/>
      <c r="G37" s="39"/>
      <c r="H37" s="39"/>
    </row>
    <row r="38" spans="1:8" ht="12.75" customHeight="1" x14ac:dyDescent="0.3">
      <c r="A38" s="21"/>
      <c r="B38" s="25" t="s">
        <v>13</v>
      </c>
      <c r="C38" s="64">
        <f>D36/C36</f>
        <v>0.73879686137750655</v>
      </c>
      <c r="D38" s="65"/>
      <c r="E38" s="62">
        <f>F36/E36</f>
        <v>1.6245987158908508</v>
      </c>
      <c r="F38" s="63"/>
      <c r="G38" s="62">
        <f>H36/G36</f>
        <v>0.88230994152046782</v>
      </c>
      <c r="H38" s="63"/>
    </row>
    <row r="39" spans="1:8" ht="7.5" customHeight="1" x14ac:dyDescent="0.3">
      <c r="C39" s="26"/>
      <c r="D39" s="26"/>
      <c r="E39" s="27"/>
      <c r="F39" s="27"/>
      <c r="G39" s="26"/>
      <c r="H39" s="26"/>
    </row>
    <row r="40" spans="1:8" x14ac:dyDescent="0.3">
      <c r="A40" s="67" t="s">
        <v>24</v>
      </c>
      <c r="B40" s="28" t="s">
        <v>15</v>
      </c>
      <c r="C40" s="29">
        <v>1</v>
      </c>
      <c r="D40" s="29">
        <v>1</v>
      </c>
      <c r="E40" s="30"/>
      <c r="F40" s="30"/>
      <c r="G40" s="29"/>
      <c r="H40" s="29"/>
    </row>
    <row r="41" spans="1:8" x14ac:dyDescent="0.3">
      <c r="A41" s="68"/>
      <c r="B41" s="28" t="s">
        <v>17</v>
      </c>
      <c r="C41" s="10">
        <v>67</v>
      </c>
      <c r="D41" s="10">
        <v>68</v>
      </c>
      <c r="E41" s="31">
        <v>92</v>
      </c>
      <c r="F41" s="31">
        <v>72</v>
      </c>
      <c r="G41" s="10">
        <v>10</v>
      </c>
      <c r="H41" s="10">
        <v>30</v>
      </c>
    </row>
    <row r="42" spans="1:8" x14ac:dyDescent="0.3">
      <c r="A42" s="68"/>
      <c r="B42" s="32" t="s">
        <v>18</v>
      </c>
      <c r="C42" s="10">
        <v>2495</v>
      </c>
      <c r="D42" s="10">
        <v>2049</v>
      </c>
      <c r="E42" s="31">
        <v>2687</v>
      </c>
      <c r="F42" s="31">
        <v>2839</v>
      </c>
      <c r="G42" s="10">
        <v>695</v>
      </c>
      <c r="H42" s="10">
        <v>511</v>
      </c>
    </row>
    <row r="43" spans="1:8" ht="21.6" x14ac:dyDescent="0.3">
      <c r="A43" s="68"/>
      <c r="B43" s="33" t="s">
        <v>19</v>
      </c>
      <c r="C43" s="10">
        <v>32</v>
      </c>
      <c r="D43" s="10">
        <v>36</v>
      </c>
      <c r="E43" s="31">
        <v>44</v>
      </c>
      <c r="F43" s="31">
        <v>31</v>
      </c>
      <c r="G43" s="10">
        <v>10</v>
      </c>
      <c r="H43" s="10">
        <v>10</v>
      </c>
    </row>
    <row r="44" spans="1:8" x14ac:dyDescent="0.3">
      <c r="A44" s="68"/>
      <c r="B44" s="34" t="s">
        <v>20</v>
      </c>
      <c r="C44" s="15">
        <v>4415</v>
      </c>
      <c r="D44" s="15">
        <v>4957</v>
      </c>
      <c r="E44" s="35">
        <v>4087</v>
      </c>
      <c r="F44" s="35">
        <v>4037</v>
      </c>
      <c r="G44" s="15"/>
      <c r="H44" s="15"/>
    </row>
    <row r="45" spans="1:8" x14ac:dyDescent="0.3">
      <c r="A45" s="69"/>
      <c r="B45" s="25" t="s">
        <v>12</v>
      </c>
      <c r="C45" s="19">
        <f t="shared" ref="C45:D45" si="4">SUM(C40:C44)</f>
        <v>7010</v>
      </c>
      <c r="D45" s="19">
        <f t="shared" si="4"/>
        <v>7111</v>
      </c>
      <c r="E45" s="20"/>
      <c r="F45" s="20"/>
      <c r="G45" s="20"/>
      <c r="H45" s="20"/>
    </row>
    <row r="46" spans="1:8" ht="7.5" customHeight="1" x14ac:dyDescent="0.3">
      <c r="A46" s="21"/>
      <c r="B46" s="38"/>
      <c r="C46" s="39"/>
      <c r="D46" s="39"/>
      <c r="E46" s="40"/>
      <c r="F46" s="40"/>
      <c r="G46" s="39"/>
      <c r="H46" s="39"/>
    </row>
    <row r="47" spans="1:8" x14ac:dyDescent="0.3">
      <c r="A47" s="21"/>
      <c r="B47" s="25" t="s">
        <v>13</v>
      </c>
      <c r="C47" s="64">
        <f>D45/C45</f>
        <v>1.0144079885877317</v>
      </c>
      <c r="D47" s="65"/>
      <c r="E47" s="62"/>
      <c r="F47" s="63"/>
      <c r="G47" s="62"/>
      <c r="H47" s="63"/>
    </row>
    <row r="48" spans="1:8" x14ac:dyDescent="0.3">
      <c r="C48" s="26"/>
      <c r="D48" s="26"/>
      <c r="E48" s="27"/>
      <c r="F48" s="27"/>
      <c r="G48" s="26"/>
      <c r="H48" s="26"/>
    </row>
    <row r="49" spans="1:8" x14ac:dyDescent="0.3">
      <c r="A49" s="66" t="s">
        <v>25</v>
      </c>
      <c r="B49" s="28" t="s">
        <v>15</v>
      </c>
      <c r="C49" s="10">
        <v>5</v>
      </c>
      <c r="D49" s="10">
        <v>4</v>
      </c>
      <c r="E49" s="31"/>
      <c r="F49" s="31"/>
      <c r="G49" s="10"/>
      <c r="H49" s="10"/>
    </row>
    <row r="50" spans="1:8" x14ac:dyDescent="0.3">
      <c r="A50" s="66"/>
      <c r="B50" s="28" t="s">
        <v>17</v>
      </c>
      <c r="C50" s="10">
        <v>76</v>
      </c>
      <c r="D50" s="10">
        <v>74</v>
      </c>
      <c r="E50" s="31">
        <v>90</v>
      </c>
      <c r="F50" s="31">
        <v>66</v>
      </c>
      <c r="G50" s="10"/>
      <c r="H50" s="10"/>
    </row>
    <row r="51" spans="1:8" x14ac:dyDescent="0.3">
      <c r="A51" s="66" t="s">
        <v>26</v>
      </c>
      <c r="B51" s="32" t="s">
        <v>18</v>
      </c>
      <c r="C51" s="10">
        <v>2908</v>
      </c>
      <c r="D51" s="10">
        <v>2506</v>
      </c>
      <c r="E51" s="31">
        <v>2661</v>
      </c>
      <c r="F51" s="31">
        <v>2333</v>
      </c>
      <c r="G51" s="10"/>
      <c r="H51" s="10"/>
    </row>
    <row r="52" spans="1:8" ht="21.6" x14ac:dyDescent="0.3">
      <c r="A52" s="66" t="s">
        <v>26</v>
      </c>
      <c r="B52" s="33" t="s">
        <v>19</v>
      </c>
      <c r="C52" s="10">
        <v>44</v>
      </c>
      <c r="D52" s="10">
        <v>36</v>
      </c>
      <c r="E52" s="31">
        <v>24</v>
      </c>
      <c r="F52" s="31">
        <v>34</v>
      </c>
      <c r="G52" s="10"/>
      <c r="H52" s="10"/>
    </row>
    <row r="53" spans="1:8" x14ac:dyDescent="0.3">
      <c r="A53" s="66" t="s">
        <v>26</v>
      </c>
      <c r="B53" s="34" t="s">
        <v>20</v>
      </c>
      <c r="C53" s="15">
        <v>6762</v>
      </c>
      <c r="D53" s="15">
        <v>6227</v>
      </c>
      <c r="E53" s="35">
        <v>4968</v>
      </c>
      <c r="F53" s="35">
        <v>6608</v>
      </c>
      <c r="G53" s="15">
        <v>1189</v>
      </c>
      <c r="H53" s="15">
        <v>1559</v>
      </c>
    </row>
    <row r="54" spans="1:8" x14ac:dyDescent="0.3">
      <c r="A54" s="66" t="s">
        <v>26</v>
      </c>
      <c r="B54" s="25" t="s">
        <v>12</v>
      </c>
      <c r="C54" s="19">
        <f t="shared" ref="C54:D54" si="5">SUM(C49:C53)</f>
        <v>9795</v>
      </c>
      <c r="D54" s="19">
        <f t="shared" si="5"/>
        <v>8847</v>
      </c>
      <c r="E54" s="20"/>
      <c r="F54" s="20"/>
      <c r="G54" s="20"/>
      <c r="H54" s="20"/>
    </row>
    <row r="55" spans="1:8" ht="7.5" customHeight="1" x14ac:dyDescent="0.3">
      <c r="A55" s="21"/>
      <c r="B55" s="38"/>
      <c r="C55" s="39"/>
      <c r="D55" s="39"/>
      <c r="E55" s="40"/>
      <c r="F55" s="40"/>
      <c r="G55" s="39"/>
      <c r="H55" s="39"/>
    </row>
    <row r="56" spans="1:8" x14ac:dyDescent="0.3">
      <c r="A56" s="21"/>
      <c r="B56" s="25" t="s">
        <v>13</v>
      </c>
      <c r="C56" s="64">
        <f>D54/C54</f>
        <v>0.90321592649310878</v>
      </c>
      <c r="D56" s="65"/>
      <c r="E56" s="62"/>
      <c r="F56" s="63"/>
      <c r="G56" s="62"/>
      <c r="H56" s="63"/>
    </row>
    <row r="57" spans="1:8" x14ac:dyDescent="0.3">
      <c r="C57" s="26"/>
      <c r="D57" s="26"/>
      <c r="E57" s="27"/>
      <c r="F57" s="27"/>
      <c r="G57" s="26"/>
      <c r="H57" s="26"/>
    </row>
    <row r="58" spans="1:8" x14ac:dyDescent="0.3">
      <c r="A58" s="66" t="s">
        <v>27</v>
      </c>
      <c r="B58" s="28" t="s">
        <v>15</v>
      </c>
      <c r="C58" s="10">
        <v>1</v>
      </c>
      <c r="D58" s="10">
        <v>1</v>
      </c>
      <c r="E58" s="31">
        <v>1</v>
      </c>
      <c r="F58" s="31">
        <v>1</v>
      </c>
      <c r="G58" s="10">
        <v>1</v>
      </c>
      <c r="H58" s="10">
        <v>0</v>
      </c>
    </row>
    <row r="59" spans="1:8" x14ac:dyDescent="0.3">
      <c r="A59" s="66"/>
      <c r="B59" s="42" t="s">
        <v>17</v>
      </c>
      <c r="C59" s="10">
        <v>70</v>
      </c>
      <c r="D59" s="10">
        <v>67</v>
      </c>
      <c r="E59" s="31">
        <v>59</v>
      </c>
      <c r="F59" s="31">
        <v>81</v>
      </c>
      <c r="G59" s="10">
        <v>14</v>
      </c>
      <c r="H59" s="10">
        <v>24</v>
      </c>
    </row>
    <row r="60" spans="1:8" x14ac:dyDescent="0.3">
      <c r="A60" s="66"/>
      <c r="B60" s="32" t="s">
        <v>18</v>
      </c>
      <c r="C60" s="10">
        <v>2322</v>
      </c>
      <c r="D60" s="10">
        <v>2034</v>
      </c>
      <c r="E60" s="31">
        <v>2366</v>
      </c>
      <c r="F60" s="31">
        <v>2427</v>
      </c>
      <c r="G60" s="10">
        <v>703</v>
      </c>
      <c r="H60" s="10">
        <v>578</v>
      </c>
    </row>
    <row r="61" spans="1:8" ht="21.6" x14ac:dyDescent="0.3">
      <c r="A61" s="66"/>
      <c r="B61" s="33" t="s">
        <v>19</v>
      </c>
      <c r="C61" s="10">
        <v>27</v>
      </c>
      <c r="D61" s="10">
        <v>29</v>
      </c>
      <c r="E61" s="31">
        <v>24</v>
      </c>
      <c r="F61" s="31">
        <v>41</v>
      </c>
      <c r="G61" s="10">
        <v>5</v>
      </c>
      <c r="H61" s="10">
        <v>8</v>
      </c>
    </row>
    <row r="62" spans="1:8" x14ac:dyDescent="0.3">
      <c r="A62" s="66"/>
      <c r="B62" s="34" t="s">
        <v>20</v>
      </c>
      <c r="C62" s="15">
        <v>8797</v>
      </c>
      <c r="D62" s="15">
        <v>7173</v>
      </c>
      <c r="E62" s="35">
        <v>7433</v>
      </c>
      <c r="F62" s="35">
        <v>6294</v>
      </c>
      <c r="G62" s="15">
        <v>2326</v>
      </c>
      <c r="H62" s="15">
        <v>1419</v>
      </c>
    </row>
    <row r="63" spans="1:8" x14ac:dyDescent="0.3">
      <c r="A63" s="66"/>
      <c r="B63" s="25" t="s">
        <v>12</v>
      </c>
      <c r="C63" s="19">
        <f t="shared" ref="C63:H63" si="6">SUM(C58:C62)</f>
        <v>11217</v>
      </c>
      <c r="D63" s="19">
        <f t="shared" si="6"/>
        <v>9304</v>
      </c>
      <c r="E63" s="20">
        <f t="shared" si="6"/>
        <v>9883</v>
      </c>
      <c r="F63" s="20">
        <f t="shared" si="6"/>
        <v>8844</v>
      </c>
      <c r="G63" s="20">
        <f t="shared" si="6"/>
        <v>3049</v>
      </c>
      <c r="H63" s="20">
        <f t="shared" si="6"/>
        <v>2029</v>
      </c>
    </row>
    <row r="64" spans="1:8" ht="7.5" customHeight="1" x14ac:dyDescent="0.3">
      <c r="A64" s="21"/>
      <c r="B64" s="38"/>
      <c r="C64" s="39"/>
      <c r="D64" s="39"/>
      <c r="E64" s="40"/>
      <c r="F64" s="40"/>
      <c r="G64" s="39"/>
      <c r="H64" s="39"/>
    </row>
    <row r="65" spans="1:8" x14ac:dyDescent="0.3">
      <c r="A65" s="21"/>
      <c r="B65" s="25" t="s">
        <v>13</v>
      </c>
      <c r="C65" s="64">
        <f>D63/C63</f>
        <v>0.82945529107604532</v>
      </c>
      <c r="D65" s="65"/>
      <c r="E65" s="62">
        <f>F63/E63</f>
        <v>0.89486997875139129</v>
      </c>
      <c r="F65" s="63"/>
      <c r="G65" s="62">
        <f>H63/G63</f>
        <v>0.66546408658576583</v>
      </c>
      <c r="H65" s="63"/>
    </row>
    <row r="66" spans="1:8" x14ac:dyDescent="0.3">
      <c r="C66" s="26"/>
      <c r="D66" s="26"/>
      <c r="E66" s="27"/>
      <c r="F66" s="27"/>
      <c r="G66" s="26"/>
      <c r="H66" s="26"/>
    </row>
    <row r="67" spans="1:8" ht="14.4" customHeight="1" x14ac:dyDescent="0.3">
      <c r="A67" s="67" t="s">
        <v>28</v>
      </c>
      <c r="B67" s="28" t="s">
        <v>17</v>
      </c>
      <c r="C67" s="12">
        <v>74</v>
      </c>
      <c r="D67" s="12">
        <v>91</v>
      </c>
      <c r="E67" s="14">
        <v>63</v>
      </c>
      <c r="F67" s="14">
        <v>100</v>
      </c>
      <c r="G67" s="12">
        <v>8</v>
      </c>
      <c r="H67" s="12">
        <v>28</v>
      </c>
    </row>
    <row r="68" spans="1:8" ht="14.4" customHeight="1" x14ac:dyDescent="0.3">
      <c r="A68" s="68"/>
      <c r="B68" s="43" t="s">
        <v>18</v>
      </c>
      <c r="C68" s="44">
        <v>2332</v>
      </c>
      <c r="D68" s="44">
        <v>2157</v>
      </c>
      <c r="E68" s="45">
        <v>2233</v>
      </c>
      <c r="F68" s="45">
        <v>2614</v>
      </c>
      <c r="G68" s="44">
        <v>673</v>
      </c>
      <c r="H68" s="44">
        <v>535</v>
      </c>
    </row>
    <row r="69" spans="1:8" ht="25.2" customHeight="1" x14ac:dyDescent="0.3">
      <c r="A69" s="68"/>
      <c r="B69" s="33" t="s">
        <v>19</v>
      </c>
      <c r="C69" s="10">
        <v>53</v>
      </c>
      <c r="D69" s="10">
        <v>33</v>
      </c>
      <c r="E69" s="31">
        <v>42</v>
      </c>
      <c r="F69" s="31">
        <v>58</v>
      </c>
      <c r="G69" s="10">
        <v>14</v>
      </c>
      <c r="H69" s="10">
        <v>4</v>
      </c>
    </row>
    <row r="70" spans="1:8" ht="14.4" customHeight="1" x14ac:dyDescent="0.3">
      <c r="A70" s="68"/>
      <c r="B70" s="34" t="s">
        <v>20</v>
      </c>
      <c r="C70" s="15">
        <v>4966</v>
      </c>
      <c r="D70" s="15">
        <v>4424</v>
      </c>
      <c r="E70" s="35">
        <v>4300</v>
      </c>
      <c r="F70" s="35">
        <v>3847</v>
      </c>
      <c r="G70" s="15">
        <v>967</v>
      </c>
      <c r="H70" s="15">
        <v>882</v>
      </c>
    </row>
    <row r="71" spans="1:8" ht="14.4" customHeight="1" x14ac:dyDescent="0.3">
      <c r="A71" s="69"/>
      <c r="B71" s="25" t="s">
        <v>12</v>
      </c>
      <c r="C71" s="19">
        <f t="shared" ref="C71:H71" si="7">SUM(C67:C70)</f>
        <v>7425</v>
      </c>
      <c r="D71" s="19">
        <f t="shared" si="7"/>
        <v>6705</v>
      </c>
      <c r="E71" s="20">
        <f t="shared" si="7"/>
        <v>6638</v>
      </c>
      <c r="F71" s="20">
        <f t="shared" si="7"/>
        <v>6619</v>
      </c>
      <c r="G71" s="20">
        <f t="shared" si="7"/>
        <v>1662</v>
      </c>
      <c r="H71" s="20">
        <f t="shared" si="7"/>
        <v>1449</v>
      </c>
    </row>
    <row r="72" spans="1:8" ht="7.5" customHeight="1" x14ac:dyDescent="0.3">
      <c r="A72" s="21"/>
      <c r="B72" s="38"/>
      <c r="C72" s="39"/>
      <c r="D72" s="39"/>
      <c r="E72" s="40"/>
      <c r="F72" s="40"/>
      <c r="G72" s="39"/>
      <c r="H72" s="39"/>
    </row>
    <row r="73" spans="1:8" x14ac:dyDescent="0.3">
      <c r="A73" s="21"/>
      <c r="B73" s="25" t="s">
        <v>13</v>
      </c>
      <c r="C73" s="64">
        <f>D71/C71</f>
        <v>0.90303030303030307</v>
      </c>
      <c r="D73" s="65"/>
      <c r="E73" s="62">
        <f>F71/E71</f>
        <v>0.99713769207592651</v>
      </c>
      <c r="F73" s="63"/>
      <c r="G73" s="62">
        <f>H71/G71</f>
        <v>0.87184115523465699</v>
      </c>
      <c r="H73" s="63"/>
    </row>
    <row r="74" spans="1:8" x14ac:dyDescent="0.3">
      <c r="C74" s="26"/>
      <c r="D74" s="26"/>
      <c r="E74" s="27"/>
      <c r="F74" s="27"/>
      <c r="G74" s="26"/>
      <c r="H74" s="26"/>
    </row>
    <row r="75" spans="1:8" ht="12.75" customHeight="1" x14ac:dyDescent="0.3">
      <c r="A75" s="67" t="s">
        <v>29</v>
      </c>
      <c r="B75" s="28" t="s">
        <v>17</v>
      </c>
      <c r="C75" s="12">
        <v>68</v>
      </c>
      <c r="D75" s="12">
        <v>30</v>
      </c>
      <c r="E75" s="14">
        <v>77</v>
      </c>
      <c r="F75" s="14">
        <v>43</v>
      </c>
      <c r="G75" s="12">
        <v>21</v>
      </c>
      <c r="H75" s="12">
        <v>16</v>
      </c>
    </row>
    <row r="76" spans="1:8" x14ac:dyDescent="0.3">
      <c r="A76" s="68"/>
      <c r="B76" s="43" t="s">
        <v>18</v>
      </c>
      <c r="C76" s="44">
        <v>3828</v>
      </c>
      <c r="D76" s="44">
        <v>2151</v>
      </c>
      <c r="E76" s="45">
        <v>2952</v>
      </c>
      <c r="F76" s="45">
        <v>4146</v>
      </c>
      <c r="G76" s="44">
        <v>892</v>
      </c>
      <c r="H76" s="44">
        <v>593</v>
      </c>
    </row>
    <row r="77" spans="1:8" ht="21.6" x14ac:dyDescent="0.3">
      <c r="A77" s="68"/>
      <c r="B77" s="33" t="s">
        <v>19</v>
      </c>
      <c r="C77" s="10">
        <v>18</v>
      </c>
      <c r="D77" s="10">
        <v>11</v>
      </c>
      <c r="E77" s="31">
        <v>10</v>
      </c>
      <c r="F77" s="31">
        <v>20</v>
      </c>
      <c r="G77" s="10">
        <v>4</v>
      </c>
      <c r="H77" s="10">
        <v>6</v>
      </c>
    </row>
    <row r="78" spans="1:8" x14ac:dyDescent="0.3">
      <c r="A78" s="68"/>
      <c r="B78" s="34" t="s">
        <v>20</v>
      </c>
      <c r="C78" s="15">
        <v>7454</v>
      </c>
      <c r="D78" s="15">
        <v>7617</v>
      </c>
      <c r="E78" s="35">
        <v>5084</v>
      </c>
      <c r="F78" s="35">
        <v>6301</v>
      </c>
      <c r="G78" s="15"/>
      <c r="H78" s="15"/>
    </row>
    <row r="79" spans="1:8" x14ac:dyDescent="0.3">
      <c r="A79" s="69"/>
      <c r="B79" s="25" t="s">
        <v>12</v>
      </c>
      <c r="C79" s="19">
        <f t="shared" ref="C79:F79" si="8">SUM(C75:C78)</f>
        <v>11368</v>
      </c>
      <c r="D79" s="19">
        <f t="shared" si="8"/>
        <v>9809</v>
      </c>
      <c r="E79" s="20">
        <f t="shared" si="8"/>
        <v>8123</v>
      </c>
      <c r="F79" s="20">
        <f t="shared" si="8"/>
        <v>10510</v>
      </c>
      <c r="G79" s="20"/>
      <c r="H79" s="20"/>
    </row>
    <row r="80" spans="1:8" ht="7.5" customHeight="1" x14ac:dyDescent="0.3">
      <c r="A80" s="21"/>
      <c r="B80" s="38"/>
      <c r="C80" s="39"/>
      <c r="D80" s="39"/>
      <c r="E80" s="40"/>
      <c r="F80" s="40"/>
      <c r="G80" s="39"/>
      <c r="H80" s="39"/>
    </row>
    <row r="81" spans="1:8" x14ac:dyDescent="0.3">
      <c r="A81" s="21"/>
      <c r="B81" s="25" t="s">
        <v>13</v>
      </c>
      <c r="C81" s="64">
        <f>D79/C79</f>
        <v>0.86286066150598173</v>
      </c>
      <c r="D81" s="65"/>
      <c r="E81" s="62">
        <f>F79/E79</f>
        <v>1.2938569494029299</v>
      </c>
      <c r="F81" s="63"/>
      <c r="G81" s="62"/>
      <c r="H81" s="63"/>
    </row>
    <row r="83" spans="1:8" x14ac:dyDescent="0.3">
      <c r="A83" s="66" t="s">
        <v>30</v>
      </c>
      <c r="B83" s="28" t="s">
        <v>15</v>
      </c>
      <c r="C83" s="31">
        <v>1</v>
      </c>
      <c r="D83" s="31">
        <v>1</v>
      </c>
      <c r="E83" s="31"/>
      <c r="F83" s="31"/>
      <c r="G83" s="10"/>
      <c r="H83" s="10"/>
    </row>
    <row r="84" spans="1:8" x14ac:dyDescent="0.3">
      <c r="A84" s="66"/>
      <c r="B84" s="42" t="s">
        <v>17</v>
      </c>
      <c r="C84" s="31">
        <v>40</v>
      </c>
      <c r="D84" s="31">
        <v>54</v>
      </c>
      <c r="E84" s="31">
        <v>62</v>
      </c>
      <c r="F84" s="31">
        <v>58</v>
      </c>
      <c r="G84" s="10">
        <v>12</v>
      </c>
      <c r="H84" s="10">
        <v>10</v>
      </c>
    </row>
    <row r="85" spans="1:8" x14ac:dyDescent="0.3">
      <c r="A85" s="66"/>
      <c r="B85" s="32" t="s">
        <v>18</v>
      </c>
      <c r="C85" s="31">
        <v>1147</v>
      </c>
      <c r="D85" s="31">
        <v>1238</v>
      </c>
      <c r="E85" s="31">
        <v>958</v>
      </c>
      <c r="F85" s="31">
        <v>1350</v>
      </c>
      <c r="G85" s="10">
        <v>282</v>
      </c>
      <c r="H85" s="10">
        <v>334</v>
      </c>
    </row>
    <row r="86" spans="1:8" ht="21.6" x14ac:dyDescent="0.3">
      <c r="A86" s="66"/>
      <c r="B86" s="33" t="s">
        <v>19</v>
      </c>
      <c r="C86" s="31">
        <v>30</v>
      </c>
      <c r="D86" s="31">
        <v>39</v>
      </c>
      <c r="E86" s="31">
        <v>14</v>
      </c>
      <c r="F86" s="31">
        <v>24</v>
      </c>
      <c r="G86" s="10">
        <v>0</v>
      </c>
      <c r="H86" s="10">
        <v>1</v>
      </c>
    </row>
    <row r="87" spans="1:8" x14ac:dyDescent="0.3">
      <c r="A87" s="66"/>
      <c r="B87" s="34" t="s">
        <v>20</v>
      </c>
      <c r="C87" s="35">
        <v>4757</v>
      </c>
      <c r="D87" s="35">
        <v>3249</v>
      </c>
      <c r="E87" s="35"/>
      <c r="F87" s="35"/>
      <c r="G87" s="15"/>
      <c r="H87" s="15"/>
    </row>
    <row r="88" spans="1:8" x14ac:dyDescent="0.3">
      <c r="A88" s="66"/>
      <c r="B88" s="25" t="s">
        <v>12</v>
      </c>
      <c r="C88" s="20">
        <f t="shared" ref="C88:D88" si="9">SUM(C83:C87)</f>
        <v>5975</v>
      </c>
      <c r="D88" s="20">
        <f t="shared" si="9"/>
        <v>4581</v>
      </c>
      <c r="E88" s="20"/>
      <c r="F88" s="20"/>
      <c r="G88" s="20"/>
      <c r="H88" s="20"/>
    </row>
    <row r="89" spans="1:8" ht="7.5" customHeight="1" x14ac:dyDescent="0.3">
      <c r="A89" s="21"/>
      <c r="B89" s="38"/>
      <c r="C89" s="39"/>
      <c r="D89" s="39"/>
      <c r="E89" s="40"/>
      <c r="F89" s="40"/>
      <c r="G89" s="39"/>
      <c r="H89" s="39"/>
    </row>
    <row r="90" spans="1:8" x14ac:dyDescent="0.3">
      <c r="A90" s="21"/>
      <c r="B90" s="25" t="s">
        <v>13</v>
      </c>
      <c r="C90" s="62">
        <f>D88/C88</f>
        <v>0.76669456066945607</v>
      </c>
      <c r="D90" s="63"/>
      <c r="E90" s="62"/>
      <c r="F90" s="63"/>
      <c r="G90" s="62"/>
      <c r="H90" s="63"/>
    </row>
    <row r="92" spans="1:8" x14ac:dyDescent="0.3">
      <c r="A92" s="70"/>
      <c r="B92" s="70"/>
      <c r="C92" s="70"/>
      <c r="D92" s="70"/>
    </row>
    <row r="93" spans="1:8" ht="27" customHeight="1" x14ac:dyDescent="0.3">
      <c r="A93" s="70" t="s">
        <v>31</v>
      </c>
      <c r="B93" s="70"/>
      <c r="C93" s="70"/>
      <c r="D93" s="70"/>
    </row>
    <row r="94" spans="1:8" ht="28.2" customHeight="1" x14ac:dyDescent="0.3">
      <c r="A94" s="70" t="s">
        <v>32</v>
      </c>
      <c r="B94" s="70"/>
      <c r="C94" s="70"/>
      <c r="D94" s="70"/>
    </row>
  </sheetData>
  <mergeCells count="43">
    <mergeCell ref="A93:D93"/>
    <mergeCell ref="A94:D94"/>
    <mergeCell ref="A75:A79"/>
    <mergeCell ref="C81:D81"/>
    <mergeCell ref="E81:F81"/>
    <mergeCell ref="A83:A88"/>
    <mergeCell ref="C90:D90"/>
    <mergeCell ref="E90:F90"/>
    <mergeCell ref="A92:D92"/>
    <mergeCell ref="C73:D73"/>
    <mergeCell ref="E73:F73"/>
    <mergeCell ref="A40:A45"/>
    <mergeCell ref="C47:D47"/>
    <mergeCell ref="E47:F47"/>
    <mergeCell ref="A49:A54"/>
    <mergeCell ref="C56:D56"/>
    <mergeCell ref="E56:F56"/>
    <mergeCell ref="A58:A63"/>
    <mergeCell ref="C65:D65"/>
    <mergeCell ref="E65:F65"/>
    <mergeCell ref="A67:A71"/>
    <mergeCell ref="C38:D38"/>
    <mergeCell ref="E38:F38"/>
    <mergeCell ref="A6:A9"/>
    <mergeCell ref="C11:D11"/>
    <mergeCell ref="E11:F11"/>
    <mergeCell ref="A13:A18"/>
    <mergeCell ref="C20:D20"/>
    <mergeCell ref="E20:F20"/>
    <mergeCell ref="A22:A27"/>
    <mergeCell ref="C29:D29"/>
    <mergeCell ref="E29:F29"/>
    <mergeCell ref="A31:A36"/>
    <mergeCell ref="G11:H11"/>
    <mergeCell ref="G20:H20"/>
    <mergeCell ref="G29:H29"/>
    <mergeCell ref="G38:H38"/>
    <mergeCell ref="G47:H47"/>
    <mergeCell ref="G56:H56"/>
    <mergeCell ref="G65:H65"/>
    <mergeCell ref="G73:H73"/>
    <mergeCell ref="G81:H81"/>
    <mergeCell ref="G90:H90"/>
  </mergeCells>
  <conditionalFormatting sqref="C11:D11">
    <cfRule type="cellIs" dxfId="74" priority="75" operator="greaterThan">
      <formula>1</formula>
    </cfRule>
    <cfRule type="cellIs" dxfId="73" priority="113" operator="lessThan">
      <formula>1</formula>
    </cfRule>
  </conditionalFormatting>
  <conditionalFormatting sqref="C20:D20">
    <cfRule type="cellIs" dxfId="72" priority="107" operator="lessThan">
      <formula>1</formula>
    </cfRule>
    <cfRule type="cellIs" dxfId="71" priority="108" operator="lessThan">
      <formula>0.99</formula>
    </cfRule>
    <cfRule type="cellIs" dxfId="70" priority="109" operator="greaterThan">
      <formula>1</formula>
    </cfRule>
  </conditionalFormatting>
  <conditionalFormatting sqref="C29:D29">
    <cfRule type="cellIs" dxfId="69" priority="101" operator="lessThan">
      <formula>1</formula>
    </cfRule>
    <cfRule type="cellIs" dxfId="68" priority="102" operator="lessThan">
      <formula>0.99</formula>
    </cfRule>
    <cfRule type="cellIs" dxfId="67" priority="103" operator="greaterThan">
      <formula>1</formula>
    </cfRule>
  </conditionalFormatting>
  <conditionalFormatting sqref="C47:D47">
    <cfRule type="cellIs" dxfId="66" priority="95" operator="lessThan">
      <formula>1</formula>
    </cfRule>
    <cfRule type="cellIs" dxfId="65" priority="96" operator="lessThan">
      <formula>0.99</formula>
    </cfRule>
    <cfRule type="cellIs" dxfId="64" priority="97" operator="greaterThan">
      <formula>1</formula>
    </cfRule>
  </conditionalFormatting>
  <conditionalFormatting sqref="C56:D56">
    <cfRule type="cellIs" dxfId="63" priority="89" operator="lessThan">
      <formula>1</formula>
    </cfRule>
    <cfRule type="cellIs" dxfId="62" priority="90" operator="lessThan">
      <formula>0.99</formula>
    </cfRule>
    <cfRule type="cellIs" dxfId="61" priority="91" operator="greaterThan">
      <formula>1</formula>
    </cfRule>
  </conditionalFormatting>
  <conditionalFormatting sqref="C73:D73">
    <cfRule type="cellIs" dxfId="60" priority="83" operator="lessThan">
      <formula>1</formula>
    </cfRule>
    <cfRule type="cellIs" dxfId="59" priority="84" operator="lessThan">
      <formula>0.99</formula>
    </cfRule>
    <cfRule type="cellIs" dxfId="58" priority="85" operator="greaterThan">
      <formula>1</formula>
    </cfRule>
  </conditionalFormatting>
  <conditionalFormatting sqref="C81:D81">
    <cfRule type="cellIs" dxfId="57" priority="77" operator="lessThan">
      <formula>1</formula>
    </cfRule>
    <cfRule type="cellIs" dxfId="56" priority="78" operator="lessThan">
      <formula>0.99</formula>
    </cfRule>
    <cfRule type="cellIs" dxfId="55" priority="79" operator="greaterThan">
      <formula>1</formula>
    </cfRule>
  </conditionalFormatting>
  <conditionalFormatting sqref="C38:D38">
    <cfRule type="cellIs" dxfId="54" priority="69" operator="lessThan">
      <formula>1</formula>
    </cfRule>
    <cfRule type="cellIs" dxfId="53" priority="70" operator="lessThan">
      <formula>0.99</formula>
    </cfRule>
    <cfRule type="cellIs" dxfId="52" priority="71" operator="greaterThan">
      <formula>1</formula>
    </cfRule>
  </conditionalFormatting>
  <conditionalFormatting sqref="C65:D65">
    <cfRule type="cellIs" dxfId="51" priority="60" operator="lessThan">
      <formula>1</formula>
    </cfRule>
    <cfRule type="cellIs" dxfId="50" priority="61" operator="lessThan">
      <formula>0.99</formula>
    </cfRule>
    <cfRule type="cellIs" dxfId="49" priority="62" operator="greaterThan">
      <formula>1</formula>
    </cfRule>
  </conditionalFormatting>
  <conditionalFormatting sqref="E11:H11">
    <cfRule type="cellIs" dxfId="48" priority="40" operator="greaterThan">
      <formula>1</formula>
    </cfRule>
    <cfRule type="cellIs" dxfId="47" priority="59" operator="lessThan">
      <formula>1</formula>
    </cfRule>
  </conditionalFormatting>
  <conditionalFormatting sqref="E20:H20">
    <cfRule type="cellIs" dxfId="46" priority="56" operator="lessThan">
      <formula>1</formula>
    </cfRule>
    <cfRule type="cellIs" dxfId="45" priority="57" operator="lessThan">
      <formula>0.99</formula>
    </cfRule>
    <cfRule type="cellIs" dxfId="44" priority="58" operator="greaterThan">
      <formula>1</formula>
    </cfRule>
  </conditionalFormatting>
  <conditionalFormatting sqref="E29:H29">
    <cfRule type="cellIs" dxfId="43" priority="53" operator="lessThan">
      <formula>1</formula>
    </cfRule>
    <cfRule type="cellIs" dxfId="42" priority="54" operator="lessThan">
      <formula>0.99</formula>
    </cfRule>
    <cfRule type="cellIs" dxfId="41" priority="55" operator="greaterThan">
      <formula>1</formula>
    </cfRule>
  </conditionalFormatting>
  <conditionalFormatting sqref="E47:H47">
    <cfRule type="cellIs" dxfId="40" priority="50" operator="lessThan">
      <formula>1</formula>
    </cfRule>
    <cfRule type="cellIs" dxfId="39" priority="51" operator="lessThan">
      <formula>0.99</formula>
    </cfRule>
    <cfRule type="cellIs" dxfId="38" priority="52" operator="greaterThan">
      <formula>1</formula>
    </cfRule>
  </conditionalFormatting>
  <conditionalFormatting sqref="E56:H56">
    <cfRule type="cellIs" dxfId="37" priority="47" operator="lessThan">
      <formula>1</formula>
    </cfRule>
    <cfRule type="cellIs" dxfId="36" priority="48" operator="lessThan">
      <formula>0.99</formula>
    </cfRule>
    <cfRule type="cellIs" dxfId="35" priority="49" operator="greaterThan">
      <formula>1</formula>
    </cfRule>
  </conditionalFormatting>
  <conditionalFormatting sqref="E73:H73">
    <cfRule type="cellIs" dxfId="34" priority="44" operator="lessThan">
      <formula>1</formula>
    </cfRule>
    <cfRule type="cellIs" dxfId="33" priority="45" operator="lessThan">
      <formula>0.99</formula>
    </cfRule>
    <cfRule type="cellIs" dxfId="32" priority="46" operator="greaterThan">
      <formula>1</formula>
    </cfRule>
  </conditionalFormatting>
  <conditionalFormatting sqref="E81:H81">
    <cfRule type="cellIs" dxfId="31" priority="41" operator="lessThan">
      <formula>1</formula>
    </cfRule>
    <cfRule type="cellIs" dxfId="30" priority="42" operator="lessThan">
      <formula>0.99</formula>
    </cfRule>
    <cfRule type="cellIs" dxfId="29" priority="43" operator="greaterThan">
      <formula>1</formula>
    </cfRule>
  </conditionalFormatting>
  <conditionalFormatting sqref="E38:H38">
    <cfRule type="cellIs" dxfId="28" priority="37" operator="lessThan">
      <formula>1</formula>
    </cfRule>
    <cfRule type="cellIs" dxfId="27" priority="38" operator="lessThan">
      <formula>0.99</formula>
    </cfRule>
    <cfRule type="cellIs" dxfId="26" priority="39" operator="greaterThan">
      <formula>1</formula>
    </cfRule>
  </conditionalFormatting>
  <conditionalFormatting sqref="E65:H65">
    <cfRule type="cellIs" dxfId="25" priority="34" operator="lessThan">
      <formula>1</formula>
    </cfRule>
    <cfRule type="cellIs" dxfId="24" priority="35" operator="lessThan">
      <formula>0.99</formula>
    </cfRule>
    <cfRule type="cellIs" dxfId="23" priority="36" operator="greaterThan">
      <formula>1</formula>
    </cfRule>
  </conditionalFormatting>
  <conditionalFormatting sqref="C90:H90">
    <cfRule type="cellIs" dxfId="22" priority="31" operator="lessThan">
      <formula>1</formula>
    </cfRule>
    <cfRule type="cellIs" dxfId="21" priority="32" operator="lessThan">
      <formula>0.99</formula>
    </cfRule>
    <cfRule type="cellIs" dxfId="20" priority="3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="85" zoomScaleNormal="85" workbookViewId="0">
      <selection activeCell="D17" sqref="D17"/>
    </sheetView>
  </sheetViews>
  <sheetFormatPr defaultColWidth="9.109375" defaultRowHeight="13.8" x14ac:dyDescent="0.3"/>
  <cols>
    <col min="1" max="1" width="29.33203125" style="2" customWidth="1"/>
    <col min="2" max="2" width="20.109375" style="2" customWidth="1"/>
    <col min="3" max="3" width="15.44140625" style="2" customWidth="1"/>
    <col min="4" max="4" width="14.5546875" style="2" customWidth="1"/>
    <col min="5" max="5" width="11.21875" style="2" customWidth="1"/>
    <col min="6" max="6" width="9.109375" style="2"/>
    <col min="7" max="7" width="44.88671875" style="2" bestFit="1" customWidth="1"/>
    <col min="8" max="11" width="9.109375" style="2"/>
    <col min="12" max="12" width="44.88671875" style="2" bestFit="1" customWidth="1"/>
    <col min="13" max="13" width="41.88671875" style="2" bestFit="1" customWidth="1"/>
    <col min="14" max="16384" width="9.109375" style="2"/>
  </cols>
  <sheetData>
    <row r="1" spans="1:5" s="47" customFormat="1" ht="15.6" x14ac:dyDescent="0.3">
      <c r="A1" s="46" t="s">
        <v>0</v>
      </c>
    </row>
    <row r="2" spans="1:5" s="47" customFormat="1" ht="14.4" x14ac:dyDescent="0.3">
      <c r="A2" s="48" t="s">
        <v>33</v>
      </c>
    </row>
    <row r="3" spans="1:5" s="47" customFormat="1" x14ac:dyDescent="0.3">
      <c r="A3" s="5" t="s">
        <v>40</v>
      </c>
    </row>
    <row r="4" spans="1:5" s="47" customFormat="1" x14ac:dyDescent="0.3"/>
    <row r="5" spans="1:5" s="47" customFormat="1" ht="33" customHeight="1" x14ac:dyDescent="0.3">
      <c r="A5" s="6" t="s">
        <v>2</v>
      </c>
      <c r="B5" s="6" t="s">
        <v>3</v>
      </c>
      <c r="C5" s="49" t="s">
        <v>38</v>
      </c>
      <c r="D5" s="49" t="s">
        <v>39</v>
      </c>
      <c r="E5" s="49" t="s">
        <v>34</v>
      </c>
    </row>
    <row r="6" spans="1:5" s="47" customFormat="1" ht="8.25" customHeight="1" x14ac:dyDescent="0.3">
      <c r="A6" s="21"/>
      <c r="B6" s="50"/>
      <c r="C6" s="51"/>
      <c r="D6" s="51"/>
      <c r="E6" s="51"/>
    </row>
    <row r="7" spans="1:5" s="47" customFormat="1" ht="28.95" customHeight="1" x14ac:dyDescent="0.3">
      <c r="A7" s="52" t="s">
        <v>35</v>
      </c>
      <c r="B7" s="53" t="s">
        <v>12</v>
      </c>
      <c r="C7" s="54">
        <v>12312</v>
      </c>
      <c r="D7" s="54">
        <v>15275</v>
      </c>
      <c r="E7" s="55">
        <f>(D7-C7)/C7</f>
        <v>0.24065951916829109</v>
      </c>
    </row>
    <row r="8" spans="1:5" s="47" customFormat="1" ht="8.25" customHeight="1" x14ac:dyDescent="0.3">
      <c r="A8" s="21"/>
      <c r="B8" s="50"/>
      <c r="C8" s="51"/>
      <c r="D8" s="51"/>
      <c r="E8" s="51"/>
    </row>
    <row r="9" spans="1:5" s="47" customFormat="1" ht="28.95" customHeight="1" x14ac:dyDescent="0.3">
      <c r="A9" s="52" t="s">
        <v>14</v>
      </c>
      <c r="B9" s="53" t="s">
        <v>12</v>
      </c>
      <c r="C9" s="54">
        <v>10230</v>
      </c>
      <c r="D9" s="54"/>
      <c r="E9" s="55"/>
    </row>
    <row r="10" spans="1:5" s="47" customFormat="1" ht="8.25" customHeight="1" x14ac:dyDescent="0.3">
      <c r="A10" s="56"/>
      <c r="B10" s="50"/>
      <c r="C10" s="57"/>
      <c r="D10" s="57"/>
      <c r="E10" s="58"/>
    </row>
    <row r="11" spans="1:5" s="47" customFormat="1" ht="28.95" customHeight="1" x14ac:dyDescent="0.3">
      <c r="A11" s="52" t="s">
        <v>21</v>
      </c>
      <c r="B11" s="53" t="s">
        <v>12</v>
      </c>
      <c r="C11" s="54">
        <v>21759</v>
      </c>
      <c r="D11" s="54"/>
      <c r="E11" s="55"/>
    </row>
    <row r="12" spans="1:5" s="47" customFormat="1" ht="8.25" customHeight="1" x14ac:dyDescent="0.3">
      <c r="C12" s="59"/>
      <c r="D12" s="59"/>
      <c r="E12" s="59"/>
    </row>
    <row r="13" spans="1:5" s="47" customFormat="1" ht="28.95" customHeight="1" x14ac:dyDescent="0.3">
      <c r="A13" s="52" t="s">
        <v>23</v>
      </c>
      <c r="B13" s="53" t="s">
        <v>12</v>
      </c>
      <c r="C13" s="54">
        <v>16262</v>
      </c>
      <c r="D13" s="54">
        <v>14528</v>
      </c>
      <c r="E13" s="55">
        <f>(D13-C13)/C13</f>
        <v>-0.10662895092854507</v>
      </c>
    </row>
    <row r="14" spans="1:5" s="47" customFormat="1" ht="9" customHeight="1" x14ac:dyDescent="0.3">
      <c r="C14" s="59"/>
      <c r="D14" s="59"/>
    </row>
    <row r="15" spans="1:5" s="47" customFormat="1" ht="28.95" customHeight="1" x14ac:dyDescent="0.3">
      <c r="A15" s="52" t="s">
        <v>24</v>
      </c>
      <c r="B15" s="53" t="s">
        <v>12</v>
      </c>
      <c r="C15" s="54">
        <v>5922</v>
      </c>
      <c r="D15" s="54"/>
      <c r="E15" s="55"/>
    </row>
    <row r="16" spans="1:5" s="47" customFormat="1" ht="7.5" customHeight="1" x14ac:dyDescent="0.3">
      <c r="C16" s="59"/>
      <c r="D16" s="59"/>
    </row>
    <row r="17" spans="1:8" s="47" customFormat="1" ht="28.95" customHeight="1" x14ac:dyDescent="0.3">
      <c r="A17" s="52" t="s">
        <v>25</v>
      </c>
      <c r="B17" s="53" t="s">
        <v>12</v>
      </c>
      <c r="C17" s="54">
        <v>7613</v>
      </c>
      <c r="D17" s="54"/>
      <c r="E17" s="55"/>
    </row>
    <row r="18" spans="1:8" s="47" customFormat="1" ht="9" customHeight="1" x14ac:dyDescent="0.3">
      <c r="C18" s="59"/>
      <c r="D18" s="59"/>
    </row>
    <row r="19" spans="1:8" s="47" customFormat="1" ht="28.95" customHeight="1" x14ac:dyDescent="0.3">
      <c r="A19" s="52" t="s">
        <v>27</v>
      </c>
      <c r="B19" s="53" t="s">
        <v>12</v>
      </c>
      <c r="C19" s="54">
        <v>5795</v>
      </c>
      <c r="D19" s="54">
        <v>9676</v>
      </c>
      <c r="E19" s="55">
        <f>(D19-C19)/C19</f>
        <v>0.66971527178602241</v>
      </c>
    </row>
    <row r="20" spans="1:8" s="47" customFormat="1" ht="9" customHeight="1" x14ac:dyDescent="0.3">
      <c r="C20" s="59"/>
      <c r="D20" s="59"/>
    </row>
    <row r="21" spans="1:8" s="47" customFormat="1" ht="28.95" customHeight="1" x14ac:dyDescent="0.3">
      <c r="A21" s="52" t="s">
        <v>28</v>
      </c>
      <c r="B21" s="53" t="s">
        <v>12</v>
      </c>
      <c r="C21" s="54">
        <v>5027</v>
      </c>
      <c r="D21" s="54">
        <v>4890</v>
      </c>
      <c r="E21" s="55">
        <f>(D21-C21)/C21</f>
        <v>-2.7252834692659638E-2</v>
      </c>
    </row>
    <row r="22" spans="1:8" s="47" customFormat="1" ht="9" customHeight="1" x14ac:dyDescent="0.3">
      <c r="C22" s="59"/>
      <c r="D22" s="59"/>
    </row>
    <row r="23" spans="1:8" s="47" customFormat="1" ht="28.95" customHeight="1" x14ac:dyDescent="0.3">
      <c r="A23" s="52" t="s">
        <v>29</v>
      </c>
      <c r="B23" s="53" t="s">
        <v>12</v>
      </c>
      <c r="C23" s="54">
        <v>9069</v>
      </c>
      <c r="D23" s="54"/>
      <c r="E23" s="55"/>
    </row>
    <row r="24" spans="1:8" s="47" customFormat="1" ht="9" customHeight="1" x14ac:dyDescent="0.3">
      <c r="C24" s="59"/>
      <c r="D24" s="59"/>
    </row>
    <row r="25" spans="1:8" s="47" customFormat="1" ht="28.95" customHeight="1" x14ac:dyDescent="0.3">
      <c r="A25" s="52" t="s">
        <v>30</v>
      </c>
      <c r="B25" s="53" t="s">
        <v>12</v>
      </c>
      <c r="C25" s="54">
        <v>5457</v>
      </c>
      <c r="D25" s="54"/>
      <c r="E25" s="55"/>
    </row>
    <row r="26" spans="1:8" ht="9" customHeight="1" x14ac:dyDescent="0.3">
      <c r="C26" s="26"/>
      <c r="D26" s="26"/>
    </row>
    <row r="28" spans="1:8" ht="24.6" customHeight="1" x14ac:dyDescent="0.3">
      <c r="A28" s="71" t="s">
        <v>31</v>
      </c>
      <c r="B28" s="71"/>
      <c r="C28" s="71"/>
      <c r="D28" s="71"/>
      <c r="E28" s="71"/>
      <c r="F28" s="60"/>
      <c r="G28" s="60"/>
      <c r="H28" s="60"/>
    </row>
    <row r="29" spans="1:8" ht="29.4" customHeight="1" x14ac:dyDescent="0.3">
      <c r="A29" s="70" t="s">
        <v>32</v>
      </c>
      <c r="B29" s="70"/>
      <c r="C29" s="70"/>
      <c r="D29" s="70"/>
      <c r="E29" s="70"/>
    </row>
  </sheetData>
  <mergeCells count="2">
    <mergeCell ref="A28:E28"/>
    <mergeCell ref="A29:E29"/>
  </mergeCells>
  <conditionalFormatting sqref="E7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E9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E13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E15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E17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E19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E2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E23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25">
    <cfRule type="cellIs" dxfId="3" priority="1" operator="greaterThan">
      <formula>0</formula>
    </cfRule>
    <cfRule type="cellIs" dxfId="2" priority="2" operator="lessThan">
      <formula>0</formula>
    </cfRule>
  </conditionalFormatting>
  <conditionalFormatting sqref="E11">
    <cfRule type="cellIs" dxfId="1" priority="3" operator="greaterThan">
      <formula>0</formula>
    </cfRule>
    <cfRule type="cellIs" dxfId="0" priority="4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B7B2F1-187F-4F72-8393-17232CFE7F34}"/>
</file>

<file path=customXml/itemProps2.xml><?xml version="1.0" encoding="utf-8"?>
<ds:datastoreItem xmlns:ds="http://schemas.openxmlformats.org/officeDocument/2006/customXml" ds:itemID="{A23A9CD8-E4A0-4579-83D8-7687A28D0D01}"/>
</file>

<file path=customXml/itemProps3.xml><?xml version="1.0" encoding="utf-8"?>
<ds:datastoreItem xmlns:ds="http://schemas.openxmlformats.org/officeDocument/2006/customXml" ds:itemID="{5A96D59B-51F9-4D99-8D33-D32A9138A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Flussi_firenze</vt:lpstr>
      <vt:lpstr>Varpend_firenze</vt:lpstr>
      <vt:lpstr>Flussi_firenze!Area_stampa</vt:lpstr>
      <vt:lpstr>Varpend_firenze!Area_stampa</vt:lpstr>
      <vt:lpstr>Flussi_firenze!Titoli_stampa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Francesca Bigi</cp:lastModifiedBy>
  <cp:lastPrinted>2017-05-19T13:36:42Z</cp:lastPrinted>
  <dcterms:created xsi:type="dcterms:W3CDTF">2017-02-27T15:03:23Z</dcterms:created>
  <dcterms:modified xsi:type="dcterms:W3CDTF">2017-06-16T11:01:34Z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